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coldex.sharepoint.com/DTI/sertI/Documentos compartidos/Proyectos/2024/Mesa de ayuda/Información Mesa de ayuda DJU, OSI, ORO/"/>
    </mc:Choice>
  </mc:AlternateContent>
  <xr:revisionPtr revIDLastSave="177" documentId="8_{91695337-97AA-4764-AA25-11C620EF35D1}" xr6:coauthVersionLast="47" xr6:coauthVersionMax="47" xr10:uidLastSave="{E40069D9-95B8-4869-8CE3-009CD8569E39}"/>
  <bookViews>
    <workbookView xWindow="-108" yWindow="-108" windowWidth="23256" windowHeight="11964" xr2:uid="{4D71F6E6-55F4-4155-8D94-DBB1C8794E6D}"/>
  </bookViews>
  <sheets>
    <sheet name="ANS" sheetId="1" r:id="rId1"/>
    <sheet name="Penalizaciones" sheetId="2" r:id="rId2"/>
    <sheet name="Indicadores IMAC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7" i="1"/>
  <c r="I14" i="1"/>
  <c r="I13" i="1"/>
  <c r="I12" i="1"/>
  <c r="I11" i="1"/>
  <c r="I10" i="1"/>
  <c r="I9" i="1"/>
  <c r="I7" i="1"/>
  <c r="I6" i="1"/>
  <c r="F20" i="1"/>
  <c r="F17" i="1"/>
  <c r="F14" i="1"/>
  <c r="F13" i="1"/>
  <c r="F12" i="1"/>
  <c r="F11" i="1"/>
  <c r="F10" i="1"/>
  <c r="F9" i="1"/>
  <c r="F7" i="1"/>
  <c r="F6" i="1"/>
  <c r="I22" i="1" l="1"/>
  <c r="F22" i="1"/>
</calcChain>
</file>

<file path=xl/sharedStrings.xml><?xml version="1.0" encoding="utf-8"?>
<sst xmlns="http://schemas.openxmlformats.org/spreadsheetml/2006/main" count="149" uniqueCount="123">
  <si>
    <t>No</t>
  </si>
  <si>
    <t>INDICADORES MESA DE SERVICIO MENSUALES</t>
  </si>
  <si>
    <t>PENALIZABLE</t>
  </si>
  <si>
    <t>META ANS 1</t>
  </si>
  <si>
    <t>PUNTAJE ANS 1</t>
  </si>
  <si>
    <t>META ANS 2</t>
  </si>
  <si>
    <t>PUNTAJE ANS 2</t>
  </si>
  <si>
    <t>Indicador de abandono de llamada</t>
  </si>
  <si>
    <t>SI</t>
  </si>
  <si>
    <t>&lt;=8%</t>
  </si>
  <si>
    <t>&lt;=16%</t>
  </si>
  <si>
    <t>Porcentaje de Resolución en la Primera Llamada</t>
  </si>
  <si>
    <t>&gt;=80%</t>
  </si>
  <si>
    <t>&gt;=70%</t>
  </si>
  <si>
    <t>Cantidad de casos devueltos a línea 800 de segundo nivel</t>
  </si>
  <si>
    <t>NO</t>
  </si>
  <si>
    <t>Correcta catalogación de incidentes y solicitudes</t>
  </si>
  <si>
    <t>Tiempo máximo de registro en herramienta ITSM para solicitudes de servicios a través de cualquier canal</t>
  </si>
  <si>
    <t>30 min</t>
  </si>
  <si>
    <t>40 min</t>
  </si>
  <si>
    <t xml:space="preserve">Tiempo de Soporte Nivel 1 (Agente telefónico - promedio) </t>
  </si>
  <si>
    <t>15 min</t>
  </si>
  <si>
    <t>20 min</t>
  </si>
  <si>
    <t>Tiempo de Soporte Sitio promedio</t>
  </si>
  <si>
    <t>50 min</t>
  </si>
  <si>
    <t>120 min</t>
  </si>
  <si>
    <t>Tiempo de Escalamiento Max. Nivel 2</t>
  </si>
  <si>
    <t>10 min</t>
  </si>
  <si>
    <t>Tiempo de Soporte Nivel 1.5 Infraestructura y aplicativos</t>
  </si>
  <si>
    <t>Reapertura de casos</t>
  </si>
  <si>
    <t>&lt;=1,5%</t>
  </si>
  <si>
    <t>&lt;=3%</t>
  </si>
  <si>
    <t xml:space="preserve">Indicador de Satisfacción al Usuario </t>
  </si>
  <si>
    <t>Confiabilidad del Inventario Software</t>
  </si>
  <si>
    <t>Confiabilidad del Inventario Hardware</t>
  </si>
  <si>
    <t>Calidad Documentación y Registro (con base a muestreo del 5% de los tiquetes mensuales)</t>
  </si>
  <si>
    <t>Oportunidad de Mejora Usuario Estándar - PQR</t>
  </si>
  <si>
    <t>Oportunidad de Mejora Usuario VIP - PQR</t>
  </si>
  <si>
    <t>Disponibilidad de la Infraestructura de red de la Mesa de Servicios para los enlaces y equipamiento brindado por el PROPONENTE para la conectividad con BANCOLDEX, en caso de que el servicio de canal telefónico sea preste desde las instalaciones del proponente.</t>
  </si>
  <si>
    <t xml:space="preserve">Índice de Rotación de personal </t>
  </si>
  <si>
    <t>Fórmula</t>
  </si>
  <si>
    <t>RANGO ANS 1</t>
  </si>
  <si>
    <t>RANGO ANS 2</t>
  </si>
  <si>
    <t>PENALIDAD SOBRE LA FACTURA</t>
  </si>
  <si>
    <t>(Total de llamadas abandonadas / total de llamadas recibidas) * 100</t>
  </si>
  <si>
    <t>0% -8%</t>
  </si>
  <si>
    <t>0% -16%</t>
  </si>
  <si>
    <t>8,1% - 10%</t>
  </si>
  <si>
    <t>16,1% - 18,%</t>
  </si>
  <si>
    <t>10,1% - 12%</t>
  </si>
  <si>
    <t>18,1% - 20%</t>
  </si>
  <si>
    <t>&gt; =12,1%</t>
  </si>
  <si>
    <t>&gt; =20,1%</t>
  </si>
  <si>
    <t>(Total de llamadas atendidas en la primera llamada / total de llamadas recibidas) * 100</t>
  </si>
  <si>
    <t>100% - 80%</t>
  </si>
  <si>
    <t>100% - 70%</t>
  </si>
  <si>
    <t>80,1,9% -75.50%</t>
  </si>
  <si>
    <t>70,1% -65,50%</t>
  </si>
  <si>
    <t>75,5,9% - 70%</t>
  </si>
  <si>
    <t>65,5% - 60%</t>
  </si>
  <si>
    <t>&lt;=69,9%</t>
  </si>
  <si>
    <t>Hora de registro en herramienta ITSM – Hora de recepción de las solicitudes</t>
  </si>
  <si>
    <t>1 - 30 min</t>
  </si>
  <si>
    <t>1 - 40 min</t>
  </si>
  <si>
    <t>31 - 60 min</t>
  </si>
  <si>
    <t>41 - 70 min</t>
  </si>
  <si>
    <t>&gt;= 61</t>
  </si>
  <si>
    <t>&gt;= 71</t>
  </si>
  <si>
    <t>Confiabilidad del Inventario
(Hardware y Software)</t>
  </si>
  <si>
    <t>(Número de Activos Verificados Correctamente / Número Total de Activos en el Inventario) x 100</t>
  </si>
  <si>
    <t>100% - 98.5%</t>
  </si>
  <si>
    <t>100% - 97.5%</t>
  </si>
  <si>
    <t>98,51% -98,0%</t>
  </si>
  <si>
    <t>97,51% - 97%</t>
  </si>
  <si>
    <t>97,9% - 96%</t>
  </si>
  <si>
    <t>96,9% - 95%</t>
  </si>
  <si>
    <t>95,9% - 95%</t>
  </si>
  <si>
    <t>94,9% - 94%</t>
  </si>
  <si>
    <t>Oportunidad de Mejora Usuario Estándar</t>
  </si>
  <si>
    <t>Cantidad total de PQR establecidas por usuario estándar al mes</t>
  </si>
  <si>
    <t>0 -4</t>
  </si>
  <si>
    <t>0 -9</t>
  </si>
  <si>
    <t>5-8</t>
  </si>
  <si>
    <t>10-13</t>
  </si>
  <si>
    <t>9-10</t>
  </si>
  <si>
    <t>14-16</t>
  </si>
  <si>
    <t>&gt;10</t>
  </si>
  <si>
    <t>&gt;16</t>
  </si>
  <si>
    <t>Oportunidad de Mejora Usuario VIP</t>
  </si>
  <si>
    <t xml:space="preserve">Cantidad total de PQR establecidas por usuario VIP al mes </t>
  </si>
  <si>
    <t>0 - 3</t>
  </si>
  <si>
    <t>0 - 5</t>
  </si>
  <si>
    <t>4-7</t>
  </si>
  <si>
    <t>6-8</t>
  </si>
  <si>
    <t>7-10</t>
  </si>
  <si>
    <t>9-13</t>
  </si>
  <si>
    <t>&gt;13</t>
  </si>
  <si>
    <t>(total de movimientos de personal / total de personas del proyecto) * 100</t>
  </si>
  <si>
    <t>0% - 12%</t>
  </si>
  <si>
    <t>0% - 15%</t>
  </si>
  <si>
    <t>12,1% - 16%</t>
  </si>
  <si>
    <t>15,1% - 17%</t>
  </si>
  <si>
    <t>16,1% - 21%</t>
  </si>
  <si>
    <t>17,1% - 22%</t>
  </si>
  <si>
    <t>&gt; =21,1%</t>
  </si>
  <si>
    <t>&gt; =23,1%</t>
  </si>
  <si>
    <t>Estos indicadores no serán penalizados, sin embargo, se requiere su estricto cumplimiento, el cual será verificado en las reuniones de seguimiento mensual.</t>
  </si>
  <si>
    <t>Prioridad</t>
  </si>
  <si>
    <t>Descripción</t>
  </si>
  <si>
    <t>ANS</t>
  </si>
  <si>
    <t>Meta de cumplimiento mensual</t>
  </si>
  <si>
    <t>IMAC (Criticidad alta)</t>
  </si>
  <si>
    <t>Instalación, movimiento, actualización, cambios de alguno de los componentes que pertenezcan a las áreas críticas del Banco descritas en esta invitación usuarios VIP, presidencia y todas sus vicepresidencias</t>
  </si>
  <si>
    <t>4 horas</t>
  </si>
  <si>
    <t>IMAC (Criticidad Media)</t>
  </si>
  <si>
    <t>Aplica para requerimientos de componentes de software y hardware de las demás áreas del Banco</t>
  </si>
  <si>
    <t>8 horas</t>
  </si>
  <si>
    <t>IMAC (Criticidad Baja)</t>
  </si>
  <si>
    <t>Actividades que requieren la intervención de un proveedor externo</t>
  </si>
  <si>
    <t>5 días hábiles</t>
  </si>
  <si>
    <t>Alistamiento de equipos de cómputo según programación entregada por el Departamento de Tecnología</t>
  </si>
  <si>
    <t xml:space="preserve"> </t>
  </si>
  <si>
    <r>
      <rPr>
        <b/>
        <sz val="11"/>
        <color rgb="FF000000"/>
        <rFont val="Aptos Narrow"/>
        <scheme val="minor"/>
      </rPr>
      <t xml:space="preserve">El banco propone 2 tipos de ANS, los cuales se les asignó un puntaje diferente, para la asignación del puntaje se deben tener en cuenta los siguientes aspectos:
</t>
    </r>
    <r>
      <rPr>
        <sz val="11"/>
        <color rgb="FF000000"/>
        <rFont val="Aptos Narrow"/>
        <scheme val="minor"/>
      </rPr>
      <t xml:space="preserve">
•	El proponente puede  escoge una combinación de cada una de las Metas de ANS para los diferentes indicadores o la selección completa de una Meta de ANS  específica
•	Algunos de los indicadores de ANS  tendran penalización en la facturación mensual
•	Las penalidades prodrán ser acumulables de forma mensual.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</si>
</sst>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color rgb="FF000000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2A39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9" fontId="1" fillId="5" borderId="2" xfId="0" applyNumberFormat="1" applyFont="1" applyFill="1" applyBorder="1" applyAlignment="1">
      <alignment horizontal="center" vertical="center" wrapText="1"/>
    </xf>
    <xf numFmtId="10" fontId="1" fillId="5" borderId="2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0" fontId="1" fillId="5" borderId="5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9" fontId="1" fillId="5" borderId="12" xfId="0" applyNumberFormat="1" applyFont="1" applyFill="1" applyBorder="1" applyAlignment="1">
      <alignment horizontal="center" vertical="center" wrapText="1"/>
    </xf>
    <xf numFmtId="10" fontId="1" fillId="5" borderId="12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0" fontId="1" fillId="5" borderId="4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9" fontId="5" fillId="0" borderId="16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164" fontId="0" fillId="0" borderId="0" xfId="1" applyNumberFormat="1" applyFont="1"/>
    <xf numFmtId="0" fontId="6" fillId="0" borderId="0" xfId="0" applyFont="1" applyAlignment="1">
      <alignment vertical="center" wrapText="1"/>
    </xf>
    <xf numFmtId="165" fontId="1" fillId="5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11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C4CC9-8783-4507-8081-F85D3F358CBB}">
  <dimension ref="A1:Q26"/>
  <sheetViews>
    <sheetView showGridLines="0" tabSelected="1" workbookViewId="0">
      <selection activeCell="K8" sqref="K8"/>
    </sheetView>
  </sheetViews>
  <sheetFormatPr baseColWidth="10" defaultColWidth="11.44140625" defaultRowHeight="14.4" x14ac:dyDescent="0.3"/>
  <cols>
    <col min="1" max="1" width="10.33203125" customWidth="1"/>
    <col min="3" max="3" width="40.6640625" customWidth="1"/>
    <col min="4" max="4" width="15.109375" customWidth="1"/>
    <col min="6" max="6" width="9" bestFit="1" customWidth="1"/>
    <col min="7" max="7" width="1.88671875" customWidth="1"/>
    <col min="8" max="8" width="12.88671875" customWidth="1"/>
  </cols>
  <sheetData>
    <row r="1" spans="1:17" ht="64.2" customHeight="1" x14ac:dyDescent="0.3">
      <c r="A1" s="44" t="s">
        <v>122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t="s">
        <v>121</v>
      </c>
    </row>
    <row r="2" spans="1:17" ht="15" thickBot="1" x14ac:dyDescent="0.35"/>
    <row r="3" spans="1:17" ht="42.6" customHeight="1" thickBot="1" x14ac:dyDescent="0.35">
      <c r="B3" s="32" t="s">
        <v>0</v>
      </c>
      <c r="C3" s="33" t="s">
        <v>1</v>
      </c>
      <c r="D3" s="33" t="s">
        <v>2</v>
      </c>
      <c r="E3" s="34" t="s">
        <v>3</v>
      </c>
      <c r="F3" s="14" t="s">
        <v>4</v>
      </c>
      <c r="G3" s="36"/>
      <c r="H3" s="35" t="s">
        <v>5</v>
      </c>
      <c r="I3" s="14" t="s">
        <v>6</v>
      </c>
    </row>
    <row r="4" spans="1:17" ht="15" thickBot="1" x14ac:dyDescent="0.35">
      <c r="B4" s="37">
        <v>1</v>
      </c>
      <c r="C4" s="1" t="s">
        <v>7</v>
      </c>
      <c r="D4" s="2" t="s">
        <v>8</v>
      </c>
      <c r="E4" s="8" t="s">
        <v>9</v>
      </c>
      <c r="F4" s="8">
        <v>1.5</v>
      </c>
      <c r="H4" s="27" t="s">
        <v>10</v>
      </c>
      <c r="I4" s="8">
        <v>1</v>
      </c>
    </row>
    <row r="5" spans="1:17" ht="27.6" customHeight="1" thickBot="1" x14ac:dyDescent="0.35">
      <c r="B5" s="37">
        <v>2</v>
      </c>
      <c r="C5" s="1" t="s">
        <v>11</v>
      </c>
      <c r="D5" s="2" t="s">
        <v>8</v>
      </c>
      <c r="E5" s="8" t="s">
        <v>12</v>
      </c>
      <c r="F5" s="8">
        <v>1.5</v>
      </c>
      <c r="H5" s="27" t="s">
        <v>13</v>
      </c>
      <c r="I5" s="8">
        <v>1</v>
      </c>
    </row>
    <row r="6" spans="1:17" ht="29.4" thickBot="1" x14ac:dyDescent="0.35">
      <c r="B6" s="37">
        <v>3</v>
      </c>
      <c r="C6" s="1" t="s">
        <v>14</v>
      </c>
      <c r="D6" s="3" t="s">
        <v>15</v>
      </c>
      <c r="E6" s="9">
        <v>0.02</v>
      </c>
      <c r="F6" s="43">
        <f>9/10</f>
        <v>0.9</v>
      </c>
      <c r="H6" s="28">
        <v>0.04</v>
      </c>
      <c r="I6" s="43">
        <f>8/10</f>
        <v>0.8</v>
      </c>
    </row>
    <row r="7" spans="1:17" ht="29.4" thickBot="1" x14ac:dyDescent="0.35">
      <c r="B7" s="37">
        <v>4</v>
      </c>
      <c r="C7" s="1" t="s">
        <v>16</v>
      </c>
      <c r="D7" s="3" t="s">
        <v>15</v>
      </c>
      <c r="E7" s="10">
        <v>0.98499999999999999</v>
      </c>
      <c r="F7" s="43">
        <f>9/10</f>
        <v>0.9</v>
      </c>
      <c r="H7" s="29">
        <v>0.97499999999999998</v>
      </c>
      <c r="I7" s="8">
        <f>8/10</f>
        <v>0.8</v>
      </c>
    </row>
    <row r="8" spans="1:17" ht="43.8" thickBot="1" x14ac:dyDescent="0.35">
      <c r="B8" s="37">
        <v>5</v>
      </c>
      <c r="C8" s="1" t="s">
        <v>17</v>
      </c>
      <c r="D8" s="2" t="s">
        <v>8</v>
      </c>
      <c r="E8" s="8" t="s">
        <v>18</v>
      </c>
      <c r="F8" s="8">
        <v>1.5</v>
      </c>
      <c r="H8" s="27" t="s">
        <v>19</v>
      </c>
      <c r="I8" s="8">
        <v>1</v>
      </c>
    </row>
    <row r="9" spans="1:17" ht="29.4" thickBot="1" x14ac:dyDescent="0.35">
      <c r="B9" s="37">
        <v>6</v>
      </c>
      <c r="C9" s="4" t="s">
        <v>20</v>
      </c>
      <c r="D9" s="3" t="s">
        <v>15</v>
      </c>
      <c r="E9" s="8" t="s">
        <v>21</v>
      </c>
      <c r="F9" s="43">
        <f t="shared" ref="F9:F14" si="0">9/10</f>
        <v>0.9</v>
      </c>
      <c r="H9" s="27" t="s">
        <v>22</v>
      </c>
      <c r="I9" s="43">
        <f t="shared" ref="I9:I14" si="1">8/10</f>
        <v>0.8</v>
      </c>
    </row>
    <row r="10" spans="1:17" ht="15" thickBot="1" x14ac:dyDescent="0.35">
      <c r="B10" s="37">
        <v>7</v>
      </c>
      <c r="C10" s="4" t="s">
        <v>23</v>
      </c>
      <c r="D10" s="3" t="s">
        <v>15</v>
      </c>
      <c r="E10" s="8" t="s">
        <v>24</v>
      </c>
      <c r="F10" s="43">
        <f t="shared" si="0"/>
        <v>0.9</v>
      </c>
      <c r="H10" s="27" t="s">
        <v>25</v>
      </c>
      <c r="I10" s="43">
        <f t="shared" si="1"/>
        <v>0.8</v>
      </c>
    </row>
    <row r="11" spans="1:17" ht="15" thickBot="1" x14ac:dyDescent="0.35">
      <c r="B11" s="37">
        <v>8</v>
      </c>
      <c r="C11" s="4" t="s">
        <v>26</v>
      </c>
      <c r="D11" s="3" t="s">
        <v>15</v>
      </c>
      <c r="E11" s="8" t="s">
        <v>27</v>
      </c>
      <c r="F11" s="43">
        <f t="shared" si="0"/>
        <v>0.9</v>
      </c>
      <c r="H11" s="27" t="s">
        <v>22</v>
      </c>
      <c r="I11" s="43">
        <f t="shared" si="1"/>
        <v>0.8</v>
      </c>
    </row>
    <row r="12" spans="1:17" ht="29.4" thickBot="1" x14ac:dyDescent="0.35">
      <c r="B12" s="37">
        <v>9</v>
      </c>
      <c r="C12" s="4" t="s">
        <v>28</v>
      </c>
      <c r="D12" s="3" t="s">
        <v>15</v>
      </c>
      <c r="E12" s="8" t="s">
        <v>21</v>
      </c>
      <c r="F12" s="43">
        <f t="shared" si="0"/>
        <v>0.9</v>
      </c>
      <c r="H12" s="27" t="s">
        <v>18</v>
      </c>
      <c r="I12" s="43">
        <f t="shared" si="1"/>
        <v>0.8</v>
      </c>
    </row>
    <row r="13" spans="1:17" ht="15" thickBot="1" x14ac:dyDescent="0.35">
      <c r="B13" s="37">
        <v>10</v>
      </c>
      <c r="C13" s="1" t="s">
        <v>29</v>
      </c>
      <c r="D13" s="3" t="s">
        <v>15</v>
      </c>
      <c r="E13" s="8" t="s">
        <v>30</v>
      </c>
      <c r="F13" s="43">
        <f t="shared" si="0"/>
        <v>0.9</v>
      </c>
      <c r="H13" s="27" t="s">
        <v>31</v>
      </c>
      <c r="I13" s="43">
        <f t="shared" si="1"/>
        <v>0.8</v>
      </c>
    </row>
    <row r="14" spans="1:17" ht="15" thickBot="1" x14ac:dyDescent="0.35">
      <c r="B14" s="37">
        <v>11</v>
      </c>
      <c r="C14" s="1" t="s">
        <v>32</v>
      </c>
      <c r="D14" s="3" t="s">
        <v>15</v>
      </c>
      <c r="E14" s="9">
        <v>0.97</v>
      </c>
      <c r="F14" s="43">
        <f t="shared" si="0"/>
        <v>0.9</v>
      </c>
      <c r="H14" s="28">
        <v>0.95</v>
      </c>
      <c r="I14" s="43">
        <f t="shared" si="1"/>
        <v>0.8</v>
      </c>
    </row>
    <row r="15" spans="1:17" ht="15" thickBot="1" x14ac:dyDescent="0.35">
      <c r="B15" s="37">
        <v>12</v>
      </c>
      <c r="C15" s="1" t="s">
        <v>33</v>
      </c>
      <c r="D15" s="2" t="s">
        <v>8</v>
      </c>
      <c r="E15" s="10">
        <v>0.98499999999999999</v>
      </c>
      <c r="F15" s="8">
        <v>1.5</v>
      </c>
      <c r="H15" s="29">
        <v>0.97499999999999998</v>
      </c>
      <c r="I15" s="8">
        <v>1</v>
      </c>
    </row>
    <row r="16" spans="1:17" ht="15" thickBot="1" x14ac:dyDescent="0.35">
      <c r="B16" s="37">
        <v>13</v>
      </c>
      <c r="C16" s="1" t="s">
        <v>34</v>
      </c>
      <c r="D16" s="2" t="s">
        <v>8</v>
      </c>
      <c r="E16" s="10">
        <v>0.996</v>
      </c>
      <c r="F16" s="8">
        <v>1.5</v>
      </c>
      <c r="H16" s="29">
        <v>0.98599999999999999</v>
      </c>
      <c r="I16" s="8">
        <v>1</v>
      </c>
    </row>
    <row r="17" spans="2:9" ht="29.4" thickBot="1" x14ac:dyDescent="0.35">
      <c r="B17" s="37">
        <v>14</v>
      </c>
      <c r="C17" s="4" t="s">
        <v>35</v>
      </c>
      <c r="D17" s="3" t="s">
        <v>15</v>
      </c>
      <c r="E17" s="9">
        <v>0.96</v>
      </c>
      <c r="F17" s="43">
        <f>9/10</f>
        <v>0.9</v>
      </c>
      <c r="H17" s="28">
        <v>0.94</v>
      </c>
      <c r="I17" s="43">
        <f>8/10</f>
        <v>0.8</v>
      </c>
    </row>
    <row r="18" spans="2:9" ht="15" thickBot="1" x14ac:dyDescent="0.35">
      <c r="B18" s="24">
        <v>15</v>
      </c>
      <c r="C18" s="5" t="s">
        <v>36</v>
      </c>
      <c r="D18" s="6" t="s">
        <v>8</v>
      </c>
      <c r="E18" s="11">
        <v>5</v>
      </c>
      <c r="F18" s="8">
        <v>1.5</v>
      </c>
      <c r="H18" s="30">
        <v>10</v>
      </c>
      <c r="I18" s="8">
        <v>1</v>
      </c>
    </row>
    <row r="19" spans="2:9" ht="15" thickBot="1" x14ac:dyDescent="0.35">
      <c r="B19" s="24">
        <v>16</v>
      </c>
      <c r="C19" s="5" t="s">
        <v>37</v>
      </c>
      <c r="D19" s="6" t="s">
        <v>8</v>
      </c>
      <c r="E19" s="11">
        <v>4</v>
      </c>
      <c r="F19" s="8">
        <v>1.5</v>
      </c>
      <c r="H19" s="30">
        <v>8</v>
      </c>
      <c r="I19" s="8">
        <v>1</v>
      </c>
    </row>
    <row r="20" spans="2:9" ht="87" thickBot="1" x14ac:dyDescent="0.35">
      <c r="B20" s="24">
        <v>17</v>
      </c>
      <c r="C20" s="5" t="s">
        <v>38</v>
      </c>
      <c r="D20" s="7" t="s">
        <v>15</v>
      </c>
      <c r="E20" s="12">
        <v>0.99970000000000003</v>
      </c>
      <c r="F20" s="43">
        <f>9/10</f>
        <v>0.9</v>
      </c>
      <c r="H20" s="31">
        <v>0.98970000000000002</v>
      </c>
      <c r="I20" s="43">
        <f>8/10</f>
        <v>0.8</v>
      </c>
    </row>
    <row r="21" spans="2:9" ht="15" thickBot="1" x14ac:dyDescent="0.35">
      <c r="B21" s="24">
        <v>18</v>
      </c>
      <c r="C21" s="5" t="s">
        <v>39</v>
      </c>
      <c r="D21" s="6" t="s">
        <v>8</v>
      </c>
      <c r="E21" s="12">
        <v>0.15</v>
      </c>
      <c r="F21" s="13">
        <v>1.5</v>
      </c>
      <c r="H21" s="31">
        <v>0.2</v>
      </c>
      <c r="I21" s="8">
        <v>1</v>
      </c>
    </row>
    <row r="22" spans="2:9" x14ac:dyDescent="0.3">
      <c r="F22">
        <f>SUM(F4:F21)</f>
        <v>21</v>
      </c>
      <c r="I22">
        <f>SUM(I4:I21)</f>
        <v>16</v>
      </c>
    </row>
    <row r="26" spans="2:9" x14ac:dyDescent="0.3">
      <c r="G26" s="41"/>
    </row>
  </sheetData>
  <mergeCells count="1">
    <mergeCell ref="A1:P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5FB8E-5E02-46E2-A748-71DE230802A8}">
  <dimension ref="B1:F30"/>
  <sheetViews>
    <sheetView showGridLines="0" workbookViewId="0">
      <selection activeCell="H11" sqref="H11"/>
    </sheetView>
  </sheetViews>
  <sheetFormatPr baseColWidth="10" defaultColWidth="11.44140625" defaultRowHeight="14.4" x14ac:dyDescent="0.3"/>
  <cols>
    <col min="2" max="2" width="36.33203125" customWidth="1"/>
    <col min="3" max="3" width="27.109375" customWidth="1"/>
    <col min="4" max="4" width="19.6640625" customWidth="1"/>
    <col min="5" max="5" width="19.109375" customWidth="1"/>
    <col min="6" max="6" width="22.6640625" customWidth="1"/>
  </cols>
  <sheetData>
    <row r="1" spans="2:6" ht="15" thickBot="1" x14ac:dyDescent="0.35"/>
    <row r="2" spans="2:6" ht="42.6" customHeight="1" x14ac:dyDescent="0.3">
      <c r="B2" s="54" t="s">
        <v>1</v>
      </c>
      <c r="C2" s="54" t="s">
        <v>40</v>
      </c>
      <c r="D2" s="54" t="s">
        <v>41</v>
      </c>
      <c r="E2" s="54" t="s">
        <v>42</v>
      </c>
      <c r="F2" s="54" t="s">
        <v>43</v>
      </c>
    </row>
    <row r="3" spans="2:6" ht="15" thickBot="1" x14ac:dyDescent="0.35">
      <c r="B3" s="55"/>
      <c r="C3" s="56"/>
      <c r="D3" s="55"/>
      <c r="E3" s="55"/>
      <c r="F3" s="55"/>
    </row>
    <row r="4" spans="2:6" x14ac:dyDescent="0.3">
      <c r="B4" s="52" t="s">
        <v>7</v>
      </c>
      <c r="C4" s="46" t="s">
        <v>44</v>
      </c>
      <c r="D4" s="16" t="s">
        <v>45</v>
      </c>
      <c r="E4" s="16" t="s">
        <v>46</v>
      </c>
      <c r="F4" s="17">
        <v>0</v>
      </c>
    </row>
    <row r="5" spans="2:6" x14ac:dyDescent="0.3">
      <c r="B5" s="50"/>
      <c r="C5" s="47"/>
      <c r="D5" s="16" t="s">
        <v>47</v>
      </c>
      <c r="E5" s="16" t="s">
        <v>48</v>
      </c>
      <c r="F5" s="17">
        <v>0.01</v>
      </c>
    </row>
    <row r="6" spans="2:6" x14ac:dyDescent="0.3">
      <c r="B6" s="50"/>
      <c r="C6" s="47"/>
      <c r="D6" s="16" t="s">
        <v>49</v>
      </c>
      <c r="E6" s="16" t="s">
        <v>50</v>
      </c>
      <c r="F6" s="17">
        <v>0.03</v>
      </c>
    </row>
    <row r="7" spans="2:6" ht="15" thickBot="1" x14ac:dyDescent="0.35">
      <c r="B7" s="50"/>
      <c r="C7" s="47"/>
      <c r="D7" s="16" t="s">
        <v>51</v>
      </c>
      <c r="E7" s="16" t="s">
        <v>52</v>
      </c>
      <c r="F7" s="17">
        <v>0.06</v>
      </c>
    </row>
    <row r="8" spans="2:6" ht="15" customHeight="1" x14ac:dyDescent="0.3">
      <c r="B8" s="49" t="s">
        <v>11</v>
      </c>
      <c r="C8" s="46" t="s">
        <v>53</v>
      </c>
      <c r="D8" s="38" t="s">
        <v>54</v>
      </c>
      <c r="E8" s="38" t="s">
        <v>55</v>
      </c>
      <c r="F8" s="39">
        <v>0</v>
      </c>
    </row>
    <row r="9" spans="2:6" x14ac:dyDescent="0.3">
      <c r="B9" s="50"/>
      <c r="C9" s="47"/>
      <c r="D9" s="16" t="s">
        <v>56</v>
      </c>
      <c r="E9" s="16" t="s">
        <v>57</v>
      </c>
      <c r="F9" s="17">
        <v>0.01</v>
      </c>
    </row>
    <row r="10" spans="2:6" x14ac:dyDescent="0.3">
      <c r="B10" s="50"/>
      <c r="C10" s="47"/>
      <c r="D10" s="16" t="s">
        <v>58</v>
      </c>
      <c r="E10" s="16" t="s">
        <v>59</v>
      </c>
      <c r="F10" s="17">
        <v>0.03</v>
      </c>
    </row>
    <row r="11" spans="2:6" ht="15" thickBot="1" x14ac:dyDescent="0.35">
      <c r="B11" s="53"/>
      <c r="C11" s="48"/>
      <c r="D11" s="18" t="s">
        <v>60</v>
      </c>
      <c r="E11" s="18" t="s">
        <v>60</v>
      </c>
      <c r="F11" s="19">
        <v>0.06</v>
      </c>
    </row>
    <row r="12" spans="2:6" ht="15.75" customHeight="1" x14ac:dyDescent="0.3">
      <c r="B12" s="49" t="s">
        <v>17</v>
      </c>
      <c r="C12" s="46" t="s">
        <v>61</v>
      </c>
      <c r="D12" s="16" t="s">
        <v>62</v>
      </c>
      <c r="E12" s="16" t="s">
        <v>63</v>
      </c>
      <c r="F12" s="17">
        <v>0</v>
      </c>
    </row>
    <row r="13" spans="2:6" x14ac:dyDescent="0.3">
      <c r="B13" s="50"/>
      <c r="C13" s="47"/>
      <c r="D13" s="16" t="s">
        <v>64</v>
      </c>
      <c r="E13" s="16" t="s">
        <v>65</v>
      </c>
      <c r="F13" s="17">
        <v>0.01</v>
      </c>
    </row>
    <row r="14" spans="2:6" ht="15" thickBot="1" x14ac:dyDescent="0.35">
      <c r="B14" s="51"/>
      <c r="C14" s="48"/>
      <c r="D14" s="18" t="s">
        <v>66</v>
      </c>
      <c r="E14" s="18" t="s">
        <v>67</v>
      </c>
      <c r="F14" s="19">
        <v>0.03</v>
      </c>
    </row>
    <row r="15" spans="2:6" ht="15" customHeight="1" x14ac:dyDescent="0.3">
      <c r="B15" s="52" t="s">
        <v>68</v>
      </c>
      <c r="C15" s="46" t="s">
        <v>69</v>
      </c>
      <c r="D15" s="15" t="s">
        <v>70</v>
      </c>
      <c r="E15" s="16" t="s">
        <v>71</v>
      </c>
      <c r="F15" s="17">
        <v>0</v>
      </c>
    </row>
    <row r="16" spans="2:6" x14ac:dyDescent="0.3">
      <c r="B16" s="50"/>
      <c r="C16" s="47"/>
      <c r="D16" s="15" t="s">
        <v>72</v>
      </c>
      <c r="E16" s="16" t="s">
        <v>73</v>
      </c>
      <c r="F16" s="17">
        <v>0.01</v>
      </c>
    </row>
    <row r="17" spans="2:6" x14ac:dyDescent="0.3">
      <c r="B17" s="50"/>
      <c r="C17" s="47"/>
      <c r="D17" s="15" t="s">
        <v>74</v>
      </c>
      <c r="E17" s="16" t="s">
        <v>75</v>
      </c>
      <c r="F17" s="17">
        <v>0.06</v>
      </c>
    </row>
    <row r="18" spans="2:6" ht="29.4" customHeight="1" thickBot="1" x14ac:dyDescent="0.35">
      <c r="B18" s="53"/>
      <c r="C18" s="48"/>
      <c r="D18" s="20" t="s">
        <v>76</v>
      </c>
      <c r="E18" s="18" t="s">
        <v>77</v>
      </c>
      <c r="F18" s="19">
        <v>0.09</v>
      </c>
    </row>
    <row r="19" spans="2:6" x14ac:dyDescent="0.3">
      <c r="B19" s="49" t="s">
        <v>78</v>
      </c>
      <c r="C19" s="46" t="s">
        <v>79</v>
      </c>
      <c r="D19" s="16" t="s">
        <v>80</v>
      </c>
      <c r="E19" s="16" t="s">
        <v>81</v>
      </c>
      <c r="F19" s="17">
        <v>0</v>
      </c>
    </row>
    <row r="20" spans="2:6" x14ac:dyDescent="0.3">
      <c r="B20" s="50"/>
      <c r="C20" s="47"/>
      <c r="D20" s="40" t="s">
        <v>82</v>
      </c>
      <c r="E20" s="40" t="s">
        <v>83</v>
      </c>
      <c r="F20" s="17">
        <v>0.01</v>
      </c>
    </row>
    <row r="21" spans="2:6" x14ac:dyDescent="0.3">
      <c r="B21" s="50"/>
      <c r="C21" s="47"/>
      <c r="D21" s="40" t="s">
        <v>84</v>
      </c>
      <c r="E21" s="16" t="s">
        <v>85</v>
      </c>
      <c r="F21" s="17">
        <v>0.03</v>
      </c>
    </row>
    <row r="22" spans="2:6" ht="15" thickBot="1" x14ac:dyDescent="0.35">
      <c r="B22" s="51"/>
      <c r="C22" s="48"/>
      <c r="D22" s="18" t="s">
        <v>86</v>
      </c>
      <c r="E22" s="18" t="s">
        <v>87</v>
      </c>
      <c r="F22" s="19">
        <v>0.06</v>
      </c>
    </row>
    <row r="23" spans="2:6" x14ac:dyDescent="0.3">
      <c r="B23" s="52" t="s">
        <v>88</v>
      </c>
      <c r="C23" s="46" t="s">
        <v>89</v>
      </c>
      <c r="D23" s="16" t="s">
        <v>90</v>
      </c>
      <c r="E23" s="16" t="s">
        <v>91</v>
      </c>
      <c r="F23" s="17">
        <v>0</v>
      </c>
    </row>
    <row r="24" spans="2:6" x14ac:dyDescent="0.3">
      <c r="B24" s="50"/>
      <c r="C24" s="47"/>
      <c r="D24" s="40" t="s">
        <v>92</v>
      </c>
      <c r="E24" s="40" t="s">
        <v>93</v>
      </c>
      <c r="F24" s="17">
        <v>0.01</v>
      </c>
    </row>
    <row r="25" spans="2:6" x14ac:dyDescent="0.3">
      <c r="B25" s="50"/>
      <c r="C25" s="47"/>
      <c r="D25" s="40" t="s">
        <v>94</v>
      </c>
      <c r="E25" s="40" t="s">
        <v>95</v>
      </c>
      <c r="F25" s="17">
        <v>0.03</v>
      </c>
    </row>
    <row r="26" spans="2:6" ht="15" thickBot="1" x14ac:dyDescent="0.35">
      <c r="B26" s="51"/>
      <c r="C26" s="48"/>
      <c r="D26" s="18" t="s">
        <v>86</v>
      </c>
      <c r="E26" s="18" t="s">
        <v>96</v>
      </c>
      <c r="F26" s="19">
        <v>0.06</v>
      </c>
    </row>
    <row r="27" spans="2:6" x14ac:dyDescent="0.3">
      <c r="B27" s="52" t="s">
        <v>39</v>
      </c>
      <c r="C27" s="46" t="s">
        <v>97</v>
      </c>
      <c r="D27" s="16" t="s">
        <v>98</v>
      </c>
      <c r="E27" s="16" t="s">
        <v>99</v>
      </c>
      <c r="F27" s="17">
        <v>0</v>
      </c>
    </row>
    <row r="28" spans="2:6" x14ac:dyDescent="0.3">
      <c r="B28" s="50"/>
      <c r="C28" s="47"/>
      <c r="D28" s="16" t="s">
        <v>100</v>
      </c>
      <c r="E28" s="16" t="s">
        <v>101</v>
      </c>
      <c r="F28" s="17">
        <v>0.01</v>
      </c>
    </row>
    <row r="29" spans="2:6" x14ac:dyDescent="0.3">
      <c r="B29" s="50"/>
      <c r="C29" s="47"/>
      <c r="D29" s="16" t="s">
        <v>102</v>
      </c>
      <c r="E29" s="16" t="s">
        <v>103</v>
      </c>
      <c r="F29" s="17">
        <v>0.06</v>
      </c>
    </row>
    <row r="30" spans="2:6" ht="15" thickBot="1" x14ac:dyDescent="0.35">
      <c r="B30" s="51"/>
      <c r="C30" s="48"/>
      <c r="D30" s="18" t="s">
        <v>104</v>
      </c>
      <c r="E30" s="18" t="s">
        <v>105</v>
      </c>
      <c r="F30" s="19">
        <v>0.09</v>
      </c>
    </row>
  </sheetData>
  <mergeCells count="19">
    <mergeCell ref="F2:F3"/>
    <mergeCell ref="B4:B7"/>
    <mergeCell ref="C2:C3"/>
    <mergeCell ref="C4:C7"/>
    <mergeCell ref="C8:C11"/>
    <mergeCell ref="B8:B11"/>
    <mergeCell ref="B2:B3"/>
    <mergeCell ref="D2:D3"/>
    <mergeCell ref="E2:E3"/>
    <mergeCell ref="C19:C22"/>
    <mergeCell ref="C23:C26"/>
    <mergeCell ref="C27:C30"/>
    <mergeCell ref="B12:B14"/>
    <mergeCell ref="B19:B22"/>
    <mergeCell ref="B23:B26"/>
    <mergeCell ref="B27:B30"/>
    <mergeCell ref="B15:B18"/>
    <mergeCell ref="C12:C14"/>
    <mergeCell ref="C15:C18"/>
  </mergeCells>
  <pageMargins left="0.7" right="0.7" top="0.75" bottom="0.75" header="0.3" footer="0.3"/>
  <pageSetup orientation="portrait" horizontalDpi="1200" verticalDpi="1200" r:id="rId1"/>
  <ignoredErrors>
    <ignoredError sqref="E20 E2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CA803-935E-4A5D-A3D7-F073B0481BDB}">
  <dimension ref="B1:L7"/>
  <sheetViews>
    <sheetView showGridLines="0" workbookViewId="0">
      <selection activeCell="B3" sqref="B3"/>
    </sheetView>
  </sheetViews>
  <sheetFormatPr baseColWidth="10" defaultColWidth="11.44140625" defaultRowHeight="14.4" x14ac:dyDescent="0.3"/>
  <cols>
    <col min="2" max="2" width="22" customWidth="1"/>
    <col min="3" max="3" width="38.6640625" customWidth="1"/>
    <col min="5" max="5" width="13.6640625" customWidth="1"/>
  </cols>
  <sheetData>
    <row r="1" spans="2:12" ht="55.95" customHeight="1" x14ac:dyDescent="0.3">
      <c r="B1" s="61" t="s">
        <v>106</v>
      </c>
      <c r="C1" s="61"/>
      <c r="D1" s="61"/>
      <c r="E1" s="61"/>
      <c r="F1" s="42"/>
      <c r="G1" s="42"/>
      <c r="H1" s="42"/>
      <c r="I1" s="21"/>
      <c r="J1" s="21"/>
      <c r="K1" s="21"/>
      <c r="L1" s="21"/>
    </row>
    <row r="2" spans="2:12" ht="15" thickBot="1" x14ac:dyDescent="0.35"/>
    <row r="3" spans="2:12" ht="43.8" thickBot="1" x14ac:dyDescent="0.35">
      <c r="B3" s="22" t="s">
        <v>107</v>
      </c>
      <c r="C3" s="23" t="s">
        <v>108</v>
      </c>
      <c r="D3" s="23" t="s">
        <v>109</v>
      </c>
      <c r="E3" s="23" t="s">
        <v>110</v>
      </c>
    </row>
    <row r="4" spans="2:12" ht="101.4" customHeight="1" thickBot="1" x14ac:dyDescent="0.35">
      <c r="B4" s="24" t="s">
        <v>111</v>
      </c>
      <c r="C4" s="5" t="s">
        <v>112</v>
      </c>
      <c r="D4" s="25" t="s">
        <v>113</v>
      </c>
      <c r="E4" s="26">
        <v>0.95</v>
      </c>
    </row>
    <row r="5" spans="2:12" ht="68.400000000000006" customHeight="1" thickBot="1" x14ac:dyDescent="0.35">
      <c r="B5" s="24" t="s">
        <v>114</v>
      </c>
      <c r="C5" s="5" t="s">
        <v>115</v>
      </c>
      <c r="D5" s="25" t="s">
        <v>116</v>
      </c>
      <c r="E5" s="26">
        <v>0.9</v>
      </c>
    </row>
    <row r="6" spans="2:12" ht="54.6" customHeight="1" thickBot="1" x14ac:dyDescent="0.35">
      <c r="B6" s="57" t="s">
        <v>117</v>
      </c>
      <c r="C6" s="5" t="s">
        <v>118</v>
      </c>
      <c r="D6" s="57" t="s">
        <v>119</v>
      </c>
      <c r="E6" s="59">
        <v>0.85</v>
      </c>
    </row>
    <row r="7" spans="2:12" ht="63.6" customHeight="1" thickBot="1" x14ac:dyDescent="0.35">
      <c r="B7" s="58"/>
      <c r="C7" s="5" t="s">
        <v>120</v>
      </c>
      <c r="D7" s="58"/>
      <c r="E7" s="60"/>
    </row>
  </sheetData>
  <mergeCells count="4">
    <mergeCell ref="B6:B7"/>
    <mergeCell ref="D6:D7"/>
    <mergeCell ref="E6:E7"/>
    <mergeCell ref="B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D58C599DE8AB45B550B8388F4AFB9E" ma:contentTypeVersion="19" ma:contentTypeDescription="Crear nuevo documento." ma:contentTypeScope="" ma:versionID="9cecb3edced79a2fbf99cb236ca9fc54">
  <xsd:schema xmlns:xsd="http://www.w3.org/2001/XMLSchema" xmlns:xs="http://www.w3.org/2001/XMLSchema" xmlns:p="http://schemas.microsoft.com/office/2006/metadata/properties" xmlns:ns1="http://schemas.microsoft.com/sharepoint/v3" xmlns:ns2="2d592cbd-28f4-4348-8bfe-54be97a66092" xmlns:ns3="90b37cf6-f188-4ae6-a142-07385f5803c4" targetNamespace="http://schemas.microsoft.com/office/2006/metadata/properties" ma:root="true" ma:fieldsID="3f447ee97aaa543e6967bfadc251f1e1" ns1:_="" ns2:_="" ns3:_="">
    <xsd:import namespace="http://schemas.microsoft.com/sharepoint/v3"/>
    <xsd:import namespace="2d592cbd-28f4-4348-8bfe-54be97a66092"/>
    <xsd:import namespace="90b37cf6-f188-4ae6-a142-07385f5803c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92cbd-28f4-4348-8bfe-54be97a66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37cf6-f188-4ae6-a142-07385f5803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c5f4eb7-931d-4e4f-a357-9e9099e51460}" ma:internalName="TaxCatchAll" ma:showField="CatchAllData" ma:web="90b37cf6-f188-4ae6-a142-07385f580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90b37cf6-f188-4ae6-a142-07385f5803c4" xsi:nil="true"/>
    <lcf76f155ced4ddcb4097134ff3c332f xmlns="2d592cbd-28f4-4348-8bfe-54be97a66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AB2DA9-7810-4785-84DF-3F1E99393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B1673B-8A92-4F5B-A7C7-84E6CC398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d592cbd-28f4-4348-8bfe-54be97a66092"/>
    <ds:schemaRef ds:uri="90b37cf6-f188-4ae6-a142-07385f5803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C856E8-B980-4C81-B706-887DE9F95EA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0b37cf6-f188-4ae6-a142-07385f5803c4"/>
    <ds:schemaRef ds:uri="2d592cbd-28f4-4348-8bfe-54be97a660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ANS</vt:lpstr>
      <vt:lpstr>Penalizaciones</vt:lpstr>
      <vt:lpstr>Indicadores IMACS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</dc:creator>
  <cp:keywords/>
  <dc:description/>
  <cp:lastModifiedBy>Eduardo</cp:lastModifiedBy>
  <cp:revision/>
  <dcterms:created xsi:type="dcterms:W3CDTF">2024-08-09T20:21:21Z</dcterms:created>
  <dcterms:modified xsi:type="dcterms:W3CDTF">2024-08-20T16:51:21Z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0x01010093D58C599DE8AB45B550B8388F4AFB9E</vt:lpwstr>
  </property>
</Properties>
</file>